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trlProps/ctrlProp3.xml" ContentType="application/vnd.ms-excel.controlproperties+xml"/>
  <Override PartName="/xl/ctrlProps/ctrlProp2.xml" ContentType="application/vnd.ms-excel.controlproperties+xml"/>
  <Override PartName="/xl/ctrlProps/ctrlProp1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4240" windowHeight="13740"/>
  </bookViews>
  <sheets>
    <sheet name="Tabelle1" sheetId="1" r:id="rId1"/>
    <sheet name="Tabelle2" sheetId="2" r:id="rId2"/>
    <sheet name="Tabelle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" i="1"/>
  <c r="G13"/>
  <c r="G15" s="1"/>
  <c r="F13"/>
  <c r="F15" s="1"/>
  <c r="C13"/>
  <c r="C15" s="1"/>
  <c r="B13"/>
  <c r="B15" s="1"/>
  <c r="H11"/>
  <c r="B16" l="1"/>
  <c r="H16" l="1"/>
  <c r="H15"/>
  <c r="H14"/>
  <c r="I11"/>
  <c r="J15"/>
  <c r="J14"/>
  <c r="J12"/>
  <c r="B17"/>
  <c r="I15"/>
  <c r="I14"/>
  <c r="H13" s="1"/>
  <c r="I12"/>
  <c r="H17" l="1"/>
</calcChain>
</file>

<file path=xl/sharedStrings.xml><?xml version="1.0" encoding="utf-8"?>
<sst xmlns="http://schemas.openxmlformats.org/spreadsheetml/2006/main" count="44" uniqueCount="35">
  <si>
    <t xml:space="preserve">               Pflichtfächer</t>
  </si>
  <si>
    <t>Wahlfächer</t>
  </si>
  <si>
    <t>Technik</t>
  </si>
  <si>
    <t>Religion/Eth.</t>
  </si>
  <si>
    <t>Sport</t>
  </si>
  <si>
    <t>Kunst</t>
  </si>
  <si>
    <t>Hinweis: Blaue Felder können verändert werden.</t>
  </si>
  <si>
    <t>Noten im Fach &gt;&gt;&gt;</t>
  </si>
  <si>
    <t>Deutsch</t>
  </si>
  <si>
    <t>Mathematik</t>
  </si>
  <si>
    <t>Einstiegsnote</t>
  </si>
  <si>
    <t>Jahresfortgangsnote</t>
  </si>
  <si>
    <t>Prüfungsnote</t>
  </si>
  <si>
    <t>Folge:</t>
  </si>
  <si>
    <t>Notensumme</t>
  </si>
  <si>
    <t>Gewichtungsfaktor</t>
  </si>
  <si>
    <t>Summe * Faktor</t>
  </si>
  <si>
    <t>Gesamtpunkte:</t>
  </si>
  <si>
    <t>Durchschnittsnote              (Teiler 18):</t>
  </si>
  <si>
    <t>Quali - Notenberechnung</t>
  </si>
  <si>
    <t>Informatik</t>
  </si>
  <si>
    <r>
      <t>Jahresnoten 1x</t>
    </r>
    <r>
      <rPr>
        <b/>
        <sz val="8"/>
        <rFont val="Arial"/>
        <family val="2"/>
      </rPr>
      <t xml:space="preserve">                            </t>
    </r>
    <r>
      <rPr>
        <b/>
        <sz val="8"/>
        <color indexed="12"/>
        <rFont val="Arial"/>
        <family val="2"/>
      </rPr>
      <t xml:space="preserve"> Projektprüfung 2x</t>
    </r>
  </si>
  <si>
    <t>Englisch</t>
  </si>
  <si>
    <t>WiB</t>
  </si>
  <si>
    <t>Ernährung und Soziales</t>
  </si>
  <si>
    <t>Wirtschaft und Kommunikation</t>
  </si>
  <si>
    <t>ES</t>
  </si>
  <si>
    <t>WiK</t>
  </si>
  <si>
    <t>NT</t>
  </si>
  <si>
    <t>GPG</t>
  </si>
  <si>
    <t>WG</t>
  </si>
  <si>
    <t>Wirtschaft und Beruf</t>
  </si>
  <si>
    <t>Natur und Technik</t>
  </si>
  <si>
    <t>Geschichte, Politik, Geographie</t>
  </si>
  <si>
    <t>Werken und Gestalten</t>
  </si>
</sst>
</file>

<file path=xl/styles.xml><?xml version="1.0" encoding="utf-8"?>
<styleSheet xmlns="http://schemas.openxmlformats.org/spreadsheetml/2006/main">
  <fonts count="24">
    <font>
      <sz val="11"/>
      <color theme="1"/>
      <name val="Calibri"/>
      <family val="2"/>
      <scheme val="minor"/>
    </font>
    <font>
      <sz val="16"/>
      <name val="Arial Black"/>
      <family val="2"/>
    </font>
    <font>
      <b/>
      <sz val="10"/>
      <name val="Arial"/>
      <family val="2"/>
    </font>
    <font>
      <u/>
      <sz val="10"/>
      <color indexed="12"/>
      <name val="Arial"/>
    </font>
    <font>
      <b/>
      <u/>
      <sz val="10"/>
      <color indexed="12"/>
      <name val="Arial"/>
      <family val="2"/>
    </font>
    <font>
      <sz val="10"/>
      <color indexed="9"/>
      <name val="Arial"/>
    </font>
    <font>
      <sz val="10"/>
      <color indexed="8"/>
      <name val="Arial Black"/>
      <family val="2"/>
    </font>
    <font>
      <sz val="10"/>
      <color indexed="8"/>
      <name val="Arial"/>
    </font>
    <font>
      <sz val="10"/>
      <name val="Arial Black"/>
      <family val="2"/>
    </font>
    <font>
      <b/>
      <sz val="10"/>
      <color indexed="8"/>
      <name val="Arial"/>
      <family val="2"/>
    </font>
    <font>
      <b/>
      <sz val="12"/>
      <name val="Arial"/>
      <family val="2"/>
    </font>
    <font>
      <sz val="10"/>
      <color indexed="17"/>
      <name val="Arial"/>
    </font>
    <font>
      <b/>
      <sz val="12"/>
      <color indexed="8"/>
      <name val="Arial"/>
      <family val="2"/>
    </font>
    <font>
      <sz val="14"/>
      <color indexed="17"/>
      <name val="Arial Black"/>
      <family val="2"/>
    </font>
    <font>
      <b/>
      <sz val="14"/>
      <color indexed="17"/>
      <name val="Arial Black"/>
      <family val="2"/>
    </font>
    <font>
      <b/>
      <sz val="9"/>
      <color indexed="8"/>
      <name val="Arial"/>
      <family val="2"/>
    </font>
    <font>
      <sz val="14"/>
      <name val="Arial Black"/>
      <family val="2"/>
    </font>
    <font>
      <sz val="14"/>
      <color indexed="12"/>
      <name val="Arial Black"/>
      <family val="2"/>
    </font>
    <font>
      <sz val="14"/>
      <color indexed="12"/>
      <name val="Arial"/>
    </font>
    <font>
      <b/>
      <sz val="8"/>
      <color indexed="17"/>
      <name val="Arial"/>
      <family val="2"/>
    </font>
    <font>
      <b/>
      <sz val="8"/>
      <name val="Arial"/>
      <family val="2"/>
    </font>
    <font>
      <b/>
      <sz val="8"/>
      <color indexed="12"/>
      <name val="Arial"/>
      <family val="2"/>
    </font>
    <font>
      <b/>
      <sz val="14"/>
      <name val="Arial"/>
      <family val="2"/>
    </font>
    <font>
      <b/>
      <sz val="18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1"/>
        <bgColor indexed="64"/>
      </patternFill>
    </fill>
    <fill>
      <patternFill patternType="gray0625">
        <bgColor indexed="41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60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1" applyFont="1" applyAlignment="1" applyProtection="1"/>
    <xf numFmtId="0" fontId="5" fillId="0" borderId="0" xfId="0" applyFont="1"/>
    <xf numFmtId="0" fontId="9" fillId="3" borderId="2" xfId="0" applyFont="1" applyFill="1" applyBorder="1" applyAlignment="1" applyProtection="1">
      <alignment horizontal="center" vertical="center" wrapText="1"/>
      <protection locked="0"/>
    </xf>
    <xf numFmtId="0" fontId="12" fillId="5" borderId="2" xfId="0" applyFont="1" applyFill="1" applyBorder="1" applyAlignment="1" applyProtection="1">
      <alignment horizontal="center" vertical="center" wrapText="1"/>
      <protection locked="0"/>
    </xf>
    <xf numFmtId="0" fontId="13" fillId="6" borderId="2" xfId="0" applyFont="1" applyFill="1" applyBorder="1" applyAlignment="1" applyProtection="1">
      <alignment horizontal="center" vertical="center" wrapText="1"/>
      <protection locked="0"/>
    </xf>
    <xf numFmtId="2" fontId="14" fillId="5" borderId="2" xfId="0" applyNumberFormat="1" applyFont="1" applyFill="1" applyBorder="1" applyAlignment="1">
      <alignment horizontal="center" vertical="center"/>
    </xf>
    <xf numFmtId="0" fontId="16" fillId="6" borderId="2" xfId="0" applyFont="1" applyFill="1" applyBorder="1" applyAlignment="1" applyProtection="1">
      <alignment horizontal="center" vertical="center" wrapText="1"/>
      <protection locked="0"/>
    </xf>
    <xf numFmtId="0" fontId="10" fillId="0" borderId="6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8" borderId="8" xfId="0" applyFont="1" applyFill="1" applyBorder="1" applyAlignment="1">
      <alignment horizontal="center" vertical="center"/>
    </xf>
    <xf numFmtId="0" fontId="22" fillId="8" borderId="0" xfId="0" applyFont="1" applyFill="1" applyBorder="1" applyAlignment="1">
      <alignment horizontal="center" vertical="center"/>
    </xf>
    <xf numFmtId="0" fontId="2" fillId="9" borderId="8" xfId="0" applyFont="1" applyFill="1" applyBorder="1" applyAlignment="1">
      <alignment horizontal="left" vertical="center"/>
    </xf>
    <xf numFmtId="0" fontId="22" fillId="10" borderId="0" xfId="0" applyFont="1" applyFill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3" xfId="0" applyBorder="1"/>
    <xf numFmtId="0" fontId="11" fillId="0" borderId="12" xfId="0" applyFont="1" applyBorder="1"/>
    <xf numFmtId="0" fontId="11" fillId="0" borderId="0" xfId="0" applyFont="1" applyBorder="1"/>
    <xf numFmtId="0" fontId="0" fillId="0" borderId="1" xfId="0" applyBorder="1"/>
    <xf numFmtId="0" fontId="0" fillId="0" borderId="0" xfId="0" applyBorder="1"/>
    <xf numFmtId="0" fontId="0" fillId="0" borderId="11" xfId="0" applyBorder="1"/>
    <xf numFmtId="0" fontId="6" fillId="13" borderId="0" xfId="0" applyFont="1" applyFill="1"/>
    <xf numFmtId="0" fontId="7" fillId="13" borderId="0" xfId="0" applyFont="1" applyFill="1"/>
    <xf numFmtId="0" fontId="2" fillId="13" borderId="2" xfId="0" applyFont="1" applyFill="1" applyBorder="1" applyAlignment="1">
      <alignment horizontal="center" vertical="center" wrapText="1"/>
    </xf>
    <xf numFmtId="0" fontId="2" fillId="14" borderId="2" xfId="0" applyFont="1" applyFill="1" applyBorder="1"/>
    <xf numFmtId="0" fontId="2" fillId="14" borderId="4" xfId="0" applyFont="1" applyFill="1" applyBorder="1"/>
    <xf numFmtId="0" fontId="0" fillId="16" borderId="2" xfId="0" applyFill="1" applyBorder="1" applyAlignment="1">
      <alignment vertical="center" wrapText="1"/>
    </xf>
    <xf numFmtId="0" fontId="8" fillId="16" borderId="2" xfId="0" applyFont="1" applyFill="1" applyBorder="1" applyAlignment="1">
      <alignment vertical="center" wrapText="1"/>
    </xf>
    <xf numFmtId="0" fontId="10" fillId="16" borderId="2" xfId="0" applyFont="1" applyFill="1" applyBorder="1" applyAlignment="1">
      <alignment vertical="center" wrapText="1"/>
    </xf>
    <xf numFmtId="0" fontId="0" fillId="17" borderId="2" xfId="0" applyFill="1" applyBorder="1" applyAlignment="1">
      <alignment horizontal="center" vertical="center" wrapText="1"/>
    </xf>
    <xf numFmtId="0" fontId="2" fillId="17" borderId="2" xfId="0" applyFont="1" applyFill="1" applyBorder="1" applyAlignment="1">
      <alignment vertical="center" wrapText="1"/>
    </xf>
    <xf numFmtId="0" fontId="0" fillId="13" borderId="2" xfId="0" applyFill="1" applyBorder="1"/>
    <xf numFmtId="0" fontId="8" fillId="15" borderId="1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/>
    </xf>
    <xf numFmtId="0" fontId="10" fillId="4" borderId="0" xfId="0" applyFont="1" applyFill="1" applyBorder="1" applyAlignment="1">
      <alignment horizontal="center"/>
    </xf>
    <xf numFmtId="0" fontId="15" fillId="2" borderId="5" xfId="0" applyFont="1" applyFill="1" applyBorder="1" applyAlignment="1" applyProtection="1">
      <alignment horizontal="center" vertical="center" wrapText="1"/>
      <protection locked="0"/>
    </xf>
    <xf numFmtId="0" fontId="15" fillId="2" borderId="4" xfId="0" applyFont="1" applyFill="1" applyBorder="1" applyAlignment="1" applyProtection="1">
      <alignment horizontal="center" vertical="center" wrapText="1"/>
      <protection locked="0"/>
    </xf>
    <xf numFmtId="0" fontId="17" fillId="6" borderId="5" xfId="0" applyFont="1" applyFill="1" applyBorder="1" applyAlignment="1" applyProtection="1">
      <alignment horizontal="center" vertical="center" wrapText="1"/>
      <protection locked="0"/>
    </xf>
    <xf numFmtId="0" fontId="18" fillId="0" borderId="4" xfId="0" applyFont="1" applyBorder="1" applyAlignment="1" applyProtection="1">
      <alignment horizontal="center" vertical="center" wrapText="1"/>
      <protection locked="0"/>
    </xf>
    <xf numFmtId="0" fontId="19" fillId="17" borderId="6" xfId="0" applyFont="1" applyFill="1" applyBorder="1" applyAlignment="1">
      <alignment horizontal="center" vertical="center" wrapText="1"/>
    </xf>
    <xf numFmtId="0" fontId="2" fillId="17" borderId="7" xfId="0" applyFont="1" applyFill="1" applyBorder="1" applyAlignment="1">
      <alignment horizontal="center" vertical="center" wrapText="1"/>
    </xf>
    <xf numFmtId="0" fontId="2" fillId="17" borderId="9" xfId="0" applyFont="1" applyFill="1" applyBorder="1" applyAlignment="1">
      <alignment horizontal="center" vertical="center" wrapText="1"/>
    </xf>
    <xf numFmtId="0" fontId="2" fillId="17" borderId="10" xfId="0" applyFont="1" applyFill="1" applyBorder="1" applyAlignment="1">
      <alignment horizontal="center" vertical="center" wrapText="1"/>
    </xf>
    <xf numFmtId="0" fontId="22" fillId="7" borderId="8" xfId="0" applyFont="1" applyFill="1" applyBorder="1" applyAlignment="1">
      <alignment horizontal="center" vertical="center"/>
    </xf>
    <xf numFmtId="0" fontId="22" fillId="7" borderId="0" xfId="0" applyFont="1" applyFill="1" applyBorder="1" applyAlignment="1">
      <alignment horizontal="center" vertical="center"/>
    </xf>
    <xf numFmtId="0" fontId="0" fillId="17" borderId="5" xfId="0" applyFill="1" applyBorder="1" applyAlignment="1">
      <alignment horizontal="center" vertical="center" wrapText="1"/>
    </xf>
    <xf numFmtId="0" fontId="0" fillId="17" borderId="4" xfId="0" applyFill="1" applyBorder="1" applyAlignment="1">
      <alignment horizontal="center" vertical="center" wrapText="1"/>
    </xf>
    <xf numFmtId="0" fontId="23" fillId="7" borderId="5" xfId="0" applyFont="1" applyFill="1" applyBorder="1" applyAlignment="1">
      <alignment horizontal="center" vertical="center" wrapText="1"/>
    </xf>
    <xf numFmtId="0" fontId="23" fillId="7" borderId="11" xfId="0" applyFont="1" applyFill="1" applyBorder="1" applyAlignment="1">
      <alignment horizontal="center" vertical="center" wrapText="1"/>
    </xf>
    <xf numFmtId="0" fontId="23" fillId="7" borderId="4" xfId="0" applyFont="1" applyFill="1" applyBorder="1" applyAlignment="1">
      <alignment horizontal="center" vertical="center" wrapText="1"/>
    </xf>
    <xf numFmtId="0" fontId="22" fillId="11" borderId="8" xfId="0" applyFont="1" applyFill="1" applyBorder="1" applyAlignment="1">
      <alignment horizontal="center" vertical="center"/>
    </xf>
    <xf numFmtId="0" fontId="22" fillId="11" borderId="0" xfId="0" applyFont="1" applyFill="1" applyBorder="1" applyAlignment="1">
      <alignment horizontal="center" vertical="center"/>
    </xf>
    <xf numFmtId="2" fontId="16" fillId="17" borderId="5" xfId="0" applyNumberFormat="1" applyFont="1" applyFill="1" applyBorder="1" applyAlignment="1">
      <alignment horizontal="center" vertical="center" wrapText="1"/>
    </xf>
    <xf numFmtId="2" fontId="16" fillId="17" borderId="11" xfId="0" applyNumberFormat="1" applyFont="1" applyFill="1" applyBorder="1" applyAlignment="1">
      <alignment horizontal="center" vertical="center" wrapText="1"/>
    </xf>
    <xf numFmtId="2" fontId="16" fillId="17" borderId="4" xfId="0" applyNumberFormat="1" applyFont="1" applyFill="1" applyBorder="1" applyAlignment="1">
      <alignment horizontal="center" vertical="center" wrapText="1"/>
    </xf>
    <xf numFmtId="2" fontId="0" fillId="12" borderId="0" xfId="0" applyNumberFormat="1" applyFill="1" applyBorder="1" applyAlignment="1">
      <alignment vertical="center" wrapText="1"/>
    </xf>
    <xf numFmtId="0" fontId="0" fillId="12" borderId="0" xfId="0" applyFill="1" applyAlignment="1"/>
  </cellXfs>
  <cellStyles count="2">
    <cellStyle name="Hyperlink" xfId="1" builtinId="8"/>
    <cellStyle name="Standard" xfId="0" builtinId="0"/>
  </cellStyles>
  <dxfs count="19">
    <dxf>
      <font>
        <condense val="0"/>
        <extend val="0"/>
        <color indexed="52"/>
      </font>
    </dxf>
    <dxf>
      <font>
        <condense val="0"/>
        <extend val="0"/>
        <color indexed="8"/>
      </font>
    </dxf>
    <dxf>
      <font>
        <condense val="0"/>
        <extend val="0"/>
        <color indexed="9"/>
      </font>
      <fill>
        <patternFill>
          <bgColor indexed="9"/>
        </patternFill>
      </fill>
    </dxf>
    <dxf>
      <font>
        <condense val="0"/>
        <extend val="0"/>
        <color indexed="13"/>
      </font>
    </dxf>
    <dxf>
      <font>
        <condense val="0"/>
        <extend val="0"/>
        <color indexed="8"/>
      </font>
    </dxf>
    <dxf>
      <font>
        <condense val="0"/>
        <extend val="0"/>
        <color indexed="9"/>
      </font>
      <fill>
        <patternFill>
          <bgColor indexed="9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  <border>
        <left/>
        <right/>
        <top/>
        <bottom/>
      </border>
    </dxf>
    <dxf>
      <fill>
        <patternFill>
          <bgColor indexed="52"/>
        </patternFill>
      </fill>
    </dxf>
    <dxf>
      <fill>
        <patternFill>
          <bgColor indexed="13"/>
        </patternFill>
      </fill>
    </dxf>
    <dxf>
      <fill>
        <patternFill>
          <bgColor indexed="11"/>
        </patternFill>
      </fill>
    </dxf>
    <dxf>
      <font>
        <condense val="0"/>
        <extend val="0"/>
        <color indexed="8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</dxf>
    <dxf>
      <font>
        <condense val="0"/>
        <extend val="0"/>
        <color indexed="8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</dxf>
    <dxf>
      <font>
        <condense val="0"/>
        <extend val="0"/>
        <color indexed="8"/>
      </font>
      <fill>
        <patternFill>
          <bgColor indexed="52"/>
        </patternFill>
      </fill>
    </dxf>
    <dxf>
      <font>
        <condense val="0"/>
        <extend val="0"/>
        <color indexed="8"/>
      </font>
      <fill>
        <patternFill>
          <bgColor indexed="13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</dxf>
    <dxf>
      <font>
        <condense val="0"/>
        <extend val="0"/>
        <color indexed="9"/>
      </font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Drop" dropLines="4" dropStyle="combo" dx="16" fmlaRange="$E$4:$E$6" noThreeD="1" sel="0" val="0"/>
</file>

<file path=xl/ctrlProps/ctrlProp2.xml><?xml version="1.0" encoding="utf-8"?>
<formControlPr xmlns="http://schemas.microsoft.com/office/spreadsheetml/2009/9/main" objectType="Drop" dropLines="3" dropStyle="combo" dx="16" fmlaRange="$F$4:$F$6" noThreeD="1" sel="0" val="0"/>
</file>

<file path=xl/ctrlProps/ctrlProp3.xml><?xml version="1.0" encoding="utf-8"?>
<formControlPr xmlns="http://schemas.microsoft.com/office/spreadsheetml/2009/9/main" objectType="Drop" dropLines="5" dropStyle="combo" dx="16" fmlaRange="$G$4:$G$8" noThreeD="1" sel="0" val="0"/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5"/>
  <sheetViews>
    <sheetView tabSelected="1" topLeftCell="A4" workbookViewId="0">
      <selection activeCell="L10" sqref="L10"/>
    </sheetView>
  </sheetViews>
  <sheetFormatPr baseColWidth="10" defaultRowHeight="15"/>
  <cols>
    <col min="1" max="1" width="18.7109375" customWidth="1"/>
    <col min="7" max="7" width="12" customWidth="1"/>
    <col min="8" max="8" width="26" customWidth="1"/>
  </cols>
  <sheetData>
    <row r="2" spans="1:11" ht="24.75">
      <c r="A2" s="1" t="s">
        <v>19</v>
      </c>
      <c r="G2" s="2"/>
      <c r="H2" s="3"/>
      <c r="K2" s="4">
        <v>56</v>
      </c>
    </row>
    <row r="3" spans="1:11" ht="15.75">
      <c r="B3" s="24" t="s">
        <v>0</v>
      </c>
      <c r="C3" s="25"/>
      <c r="D3" s="25"/>
      <c r="E3" s="35" t="s">
        <v>1</v>
      </c>
      <c r="F3" s="35"/>
      <c r="G3" s="35"/>
      <c r="K3" s="4">
        <v>56</v>
      </c>
    </row>
    <row r="4" spans="1:11">
      <c r="B4" s="34" t="s">
        <v>8</v>
      </c>
      <c r="C4" s="34" t="s">
        <v>9</v>
      </c>
      <c r="D4" s="34" t="s">
        <v>23</v>
      </c>
      <c r="E4" s="27" t="s">
        <v>2</v>
      </c>
      <c r="F4" s="27" t="s">
        <v>22</v>
      </c>
      <c r="G4" s="27" t="s">
        <v>3</v>
      </c>
      <c r="K4" s="4">
        <v>57</v>
      </c>
    </row>
    <row r="5" spans="1:11">
      <c r="E5" s="27" t="s">
        <v>26</v>
      </c>
      <c r="F5" s="27" t="s">
        <v>28</v>
      </c>
      <c r="G5" s="27" t="s">
        <v>4</v>
      </c>
      <c r="K5" s="4">
        <v>58</v>
      </c>
    </row>
    <row r="6" spans="1:11">
      <c r="E6" s="27" t="s">
        <v>27</v>
      </c>
      <c r="F6" s="27" t="s">
        <v>29</v>
      </c>
      <c r="G6" s="27" t="s">
        <v>5</v>
      </c>
      <c r="K6" s="4">
        <v>59</v>
      </c>
    </row>
    <row r="7" spans="1:11" ht="15.75">
      <c r="A7" s="36" t="s">
        <v>6</v>
      </c>
      <c r="B7" s="36"/>
      <c r="C7" s="36"/>
      <c r="D7" s="37"/>
      <c r="E7" s="19"/>
      <c r="F7" s="18"/>
      <c r="G7" s="28" t="s">
        <v>20</v>
      </c>
      <c r="K7" s="4">
        <v>60</v>
      </c>
    </row>
    <row r="8" spans="1:11">
      <c r="E8" s="20"/>
      <c r="F8" s="18"/>
      <c r="G8" s="28" t="s">
        <v>30</v>
      </c>
    </row>
    <row r="9" spans="1:11">
      <c r="E9" s="21"/>
      <c r="F9" s="22"/>
      <c r="G9" s="23"/>
    </row>
    <row r="10" spans="1:11" ht="51" customHeight="1">
      <c r="A10" s="29" t="s">
        <v>7</v>
      </c>
      <c r="B10" s="26" t="s">
        <v>8</v>
      </c>
      <c r="C10" s="26" t="s">
        <v>9</v>
      </c>
      <c r="D10" s="26" t="s">
        <v>23</v>
      </c>
      <c r="E10" s="5"/>
      <c r="F10" s="5"/>
      <c r="G10" s="5"/>
      <c r="H10" s="6" t="s">
        <v>10</v>
      </c>
    </row>
    <row r="11" spans="1:11" ht="24.95" customHeight="1">
      <c r="A11" s="30" t="s">
        <v>11</v>
      </c>
      <c r="B11" s="7">
        <v>3</v>
      </c>
      <c r="C11" s="7">
        <v>2</v>
      </c>
      <c r="D11" s="7">
        <v>3</v>
      </c>
      <c r="E11" s="7">
        <v>4</v>
      </c>
      <c r="F11" s="7">
        <v>4</v>
      </c>
      <c r="G11" s="7">
        <v>4</v>
      </c>
      <c r="H11" s="8">
        <f>((B11+C11+F11)*2+(D11+E11+G11))/9</f>
        <v>3.2222222222222223</v>
      </c>
      <c r="I11" s="38" t="str">
        <f>IF(OR(B16=K3,B16=K4,B16=K5,B16=K6),"Wenn mündlich, mindestens:")</f>
        <v>Wenn mündlich, mindestens:</v>
      </c>
      <c r="J11" s="39"/>
    </row>
    <row r="12" spans="1:11" ht="24.95" customHeight="1">
      <c r="A12" s="30" t="s">
        <v>12</v>
      </c>
      <c r="B12" s="9">
        <v>3</v>
      </c>
      <c r="C12" s="9">
        <v>3</v>
      </c>
      <c r="D12" s="40">
        <v>3</v>
      </c>
      <c r="E12" s="41"/>
      <c r="F12" s="9">
        <v>3</v>
      </c>
      <c r="G12" s="9">
        <v>4</v>
      </c>
      <c r="H12" s="10" t="s">
        <v>13</v>
      </c>
      <c r="I12" s="11" t="str">
        <f>IF(OR(B16=K3,B16=K4,B16=K5,B16=K6),"D")</f>
        <v>D</v>
      </c>
      <c r="J12" s="11" t="str">
        <f>IF(OR(B16=K3,B16=K4,B16=K5,B16=K6),"M")</f>
        <v>M</v>
      </c>
    </row>
    <row r="13" spans="1:11" ht="24.95" customHeight="1">
      <c r="A13" s="29" t="s">
        <v>14</v>
      </c>
      <c r="B13" s="32">
        <f t="shared" ref="B13:G13" si="0">B11+B12</f>
        <v>6</v>
      </c>
      <c r="C13" s="32">
        <f t="shared" si="0"/>
        <v>5</v>
      </c>
      <c r="D13" s="42" t="s">
        <v>21</v>
      </c>
      <c r="E13" s="43"/>
      <c r="F13" s="32">
        <f>F11+F12</f>
        <v>7</v>
      </c>
      <c r="G13" s="32">
        <f t="shared" si="0"/>
        <v>8</v>
      </c>
      <c r="H13" s="46" t="b">
        <f>IF(OR(B16&gt;K6,I14&lt;1,J14&lt;1),"NICHT bestanden")</f>
        <v>0</v>
      </c>
      <c r="I13" s="47"/>
      <c r="J13" s="47"/>
    </row>
    <row r="14" spans="1:11" ht="24.95" customHeight="1">
      <c r="A14" s="29" t="s">
        <v>15</v>
      </c>
      <c r="B14" s="32">
        <v>2</v>
      </c>
      <c r="C14" s="32">
        <v>2</v>
      </c>
      <c r="D14" s="44"/>
      <c r="E14" s="45"/>
      <c r="F14" s="32">
        <v>2</v>
      </c>
      <c r="G14" s="32">
        <v>1</v>
      </c>
      <c r="H14" s="12" t="b">
        <f>IF(OR(B16=K5,B16=K6),"Deutsch UND Mathe mdl.")</f>
        <v>0</v>
      </c>
      <c r="I14" s="13" t="b">
        <f>IF(OR(B16=K5,B16=K6),B12-2)</f>
        <v>0</v>
      </c>
      <c r="J14" s="13" t="b">
        <f>IF(OR(B16=K5,B16=K6),C12-2)</f>
        <v>0</v>
      </c>
    </row>
    <row r="15" spans="1:11" ht="24.95" customHeight="1">
      <c r="A15" s="29" t="s">
        <v>16</v>
      </c>
      <c r="B15" s="32">
        <f t="shared" ref="B15:G15" si="1">B13*B14</f>
        <v>12</v>
      </c>
      <c r="C15" s="32">
        <f t="shared" si="1"/>
        <v>10</v>
      </c>
      <c r="D15" s="48">
        <f>+((D11+E11)+D12*2)</f>
        <v>13</v>
      </c>
      <c r="E15" s="49"/>
      <c r="F15" s="32">
        <f>F13*F14</f>
        <v>14</v>
      </c>
      <c r="G15" s="32">
        <f t="shared" si="1"/>
        <v>8</v>
      </c>
      <c r="H15" s="14" t="str">
        <f>IF(OR(B16=K3,B16=K4),"Deutsch ODER Mathe mdl.")</f>
        <v>Deutsch ODER Mathe mdl.</v>
      </c>
      <c r="I15" s="15">
        <f>IF(OR(B16=K3,B16=K4),B12-2)</f>
        <v>1</v>
      </c>
      <c r="J15" s="15">
        <f>IF(OR(B16=K3,B16=K4),C12-2)</f>
        <v>1</v>
      </c>
    </row>
    <row r="16" spans="1:11" ht="24.95" customHeight="1">
      <c r="A16" s="31" t="s">
        <v>17</v>
      </c>
      <c r="B16" s="50">
        <f>SUM(B15:G15)</f>
        <v>57</v>
      </c>
      <c r="C16" s="51"/>
      <c r="D16" s="51"/>
      <c r="E16" s="51"/>
      <c r="F16" s="51"/>
      <c r="G16" s="52"/>
      <c r="H16" s="53" t="b">
        <f>IF((B16&lt;K2),"Quali bestanden")</f>
        <v>0</v>
      </c>
      <c r="I16" s="54"/>
      <c r="J16" s="54"/>
    </row>
    <row r="17" spans="1:10" ht="24.95" customHeight="1">
      <c r="A17" s="33" t="s">
        <v>18</v>
      </c>
      <c r="B17" s="55">
        <f>B16/18</f>
        <v>3.1666666666666665</v>
      </c>
      <c r="C17" s="56"/>
      <c r="D17" s="56"/>
      <c r="E17" s="56"/>
      <c r="F17" s="56"/>
      <c r="G17" s="57"/>
      <c r="H17" s="16" t="b">
        <f>IF(OR(I15&lt;1,J15&lt;1,I14&lt;1,J14&lt;1),"Kein Wert: Notenverbesserung nicht möglich")</f>
        <v>0</v>
      </c>
      <c r="I17" s="17"/>
      <c r="J17" s="17"/>
    </row>
    <row r="18" spans="1:10">
      <c r="A18" s="58"/>
      <c r="B18" s="59"/>
      <c r="C18" s="59"/>
      <c r="D18" s="59"/>
      <c r="E18" s="59"/>
      <c r="F18" s="59"/>
      <c r="G18" s="59"/>
    </row>
    <row r="20" spans="1:10">
      <c r="A20" t="s">
        <v>23</v>
      </c>
      <c r="B20" t="s">
        <v>31</v>
      </c>
    </row>
    <row r="21" spans="1:10">
      <c r="A21" t="s">
        <v>26</v>
      </c>
      <c r="B21" t="s">
        <v>24</v>
      </c>
    </row>
    <row r="22" spans="1:10">
      <c r="A22" t="s">
        <v>27</v>
      </c>
      <c r="B22" t="s">
        <v>25</v>
      </c>
    </row>
    <row r="23" spans="1:10">
      <c r="A23" t="s">
        <v>28</v>
      </c>
      <c r="B23" t="s">
        <v>32</v>
      </c>
    </row>
    <row r="24" spans="1:10">
      <c r="A24" t="s">
        <v>29</v>
      </c>
      <c r="B24" t="s">
        <v>33</v>
      </c>
    </row>
    <row r="25" spans="1:10">
      <c r="A25" t="s">
        <v>30</v>
      </c>
      <c r="B25" t="s">
        <v>34</v>
      </c>
    </row>
  </sheetData>
  <protectedRanges>
    <protectedRange sqref="E10:G10" name="Bereich1"/>
    <protectedRange sqref="B11:G12" name="Bereich2"/>
  </protectedRanges>
  <mergeCells count="11">
    <mergeCell ref="D15:E15"/>
    <mergeCell ref="B16:G16"/>
    <mergeCell ref="H16:J16"/>
    <mergeCell ref="B17:G17"/>
    <mergeCell ref="A18:G18"/>
    <mergeCell ref="E3:G3"/>
    <mergeCell ref="A7:D7"/>
    <mergeCell ref="I11:J11"/>
    <mergeCell ref="D12:E12"/>
    <mergeCell ref="D13:E14"/>
    <mergeCell ref="H13:J13"/>
  </mergeCells>
  <conditionalFormatting sqref="H17:J17">
    <cfRule type="cellIs" dxfId="18" priority="1" stopIfTrue="1" operator="equal">
      <formula>FALSE</formula>
    </cfRule>
  </conditionalFormatting>
  <conditionalFormatting sqref="H15">
    <cfRule type="cellIs" dxfId="17" priority="2" stopIfTrue="1" operator="equal">
      <formula>FALSE</formula>
    </cfRule>
    <cfRule type="cellIs" dxfId="16" priority="3" stopIfTrue="1" operator="equal">
      <formula>"Mathe ODER Deutsch mdl."</formula>
    </cfRule>
  </conditionalFormatting>
  <conditionalFormatting sqref="H14">
    <cfRule type="cellIs" dxfId="15" priority="4" stopIfTrue="1" operator="equal">
      <formula>"Mathe UND Deutsch mdl."</formula>
    </cfRule>
    <cfRule type="cellIs" dxfId="14" priority="5" stopIfTrue="1" operator="equal">
      <formula>FALSE</formula>
    </cfRule>
  </conditionalFormatting>
  <conditionalFormatting sqref="H13">
    <cfRule type="cellIs" dxfId="13" priority="6" stopIfTrue="1" operator="equal">
      <formula>FALSE</formula>
    </cfRule>
    <cfRule type="cellIs" dxfId="12" priority="7" stopIfTrue="1" operator="equal">
      <formula>"NICHT bestanden"</formula>
    </cfRule>
  </conditionalFormatting>
  <conditionalFormatting sqref="H16">
    <cfRule type="cellIs" dxfId="11" priority="8" stopIfTrue="1" operator="equal">
      <formula>FALSE</formula>
    </cfRule>
    <cfRule type="cellIs" dxfId="10" priority="9" stopIfTrue="1" operator="equal">
      <formula>"Quali bestanden"</formula>
    </cfRule>
  </conditionalFormatting>
  <conditionalFormatting sqref="B16:G16">
    <cfRule type="cellIs" dxfId="9" priority="10" stopIfTrue="1" operator="lessThanOrEqual">
      <formula>55</formula>
    </cfRule>
    <cfRule type="cellIs" dxfId="8" priority="11" stopIfTrue="1" operator="between">
      <formula>56</formula>
      <formula>57</formula>
    </cfRule>
    <cfRule type="cellIs" dxfId="7" priority="12" stopIfTrue="1" operator="between">
      <formula>58</formula>
      <formula>59</formula>
    </cfRule>
  </conditionalFormatting>
  <conditionalFormatting sqref="I11:J12">
    <cfRule type="cellIs" dxfId="6" priority="13" stopIfTrue="1" operator="equal">
      <formula>FALSE</formula>
    </cfRule>
  </conditionalFormatting>
  <conditionalFormatting sqref="I15:J15">
    <cfRule type="cellIs" dxfId="5" priority="14" stopIfTrue="1" operator="equal">
      <formula>FALSE</formula>
    </cfRule>
    <cfRule type="cellIs" dxfId="4" priority="15" stopIfTrue="1" operator="between">
      <formula>0.1</formula>
      <formula>7</formula>
    </cfRule>
    <cfRule type="cellIs" dxfId="3" priority="16" stopIfTrue="1" operator="lessThanOrEqual">
      <formula>0</formula>
    </cfRule>
  </conditionalFormatting>
  <conditionalFormatting sqref="I14:J14">
    <cfRule type="cellIs" dxfId="2" priority="17" stopIfTrue="1" operator="equal">
      <formula>FALSE</formula>
    </cfRule>
    <cfRule type="cellIs" dxfId="1" priority="18" stopIfTrue="1" operator="between">
      <formula>0.1</formula>
      <formula>7</formula>
    </cfRule>
    <cfRule type="cellIs" dxfId="0" priority="19" stopIfTrue="1" operator="lessThanOrEqual">
      <formula>0</formula>
    </cfRule>
  </conditionalFormatting>
  <pageMargins left="0.7" right="0.7" top="0.78740157499999996" bottom="0.78740157499999996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Bernhard Seitz</dc:creator>
  <cp:lastModifiedBy>Chef</cp:lastModifiedBy>
  <dcterms:created xsi:type="dcterms:W3CDTF">2016-05-13T17:54:03Z</dcterms:created>
  <dcterms:modified xsi:type="dcterms:W3CDTF">2024-02-03T10:14:51Z</dcterms:modified>
</cp:coreProperties>
</file>